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'Debiti'!$A$1:$AB$74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<sst xmlns="http://schemas.openxmlformats.org/spreadsheetml/2006/main" count="249" uniqueCount="117">
  <si>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</si>
  <si>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</si>
  <si>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</si>
  <si>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</si>
  <si>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</si>
  <si>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</si>
  <si>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</si>
  <si>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</si>
  <si>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</si>
  <si>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</si>
  <si>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</si>
  <si>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</si>
  <si>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</si>
  <si>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</si>
  <si>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</si>
  <si>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</si>
  <si>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</si>
  <si>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</si>
  <si>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</si>
  <si>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</si>
  <si>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</si>
  <si>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</si>
  <si>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</si>
  <si>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</si>
  <si>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</si>
  <si>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</si>
  <si>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</si>
  <si>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</si>
  <si>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</si>
  <si>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</si>
  <si>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</si>
  <si>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</si>
  <si>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</si>
  <si>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</si>
  <si>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</si>
  <si>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</si>
  <si>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</si>
  <si>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</si>
  <si>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</si>
  <si>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</si>
  <si>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</si>
  <si>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</si>
  <si>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</si>
  <si>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</si>
  <si>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</si>
  <si>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</si>
  <si>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</si>
  <si>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</si>
  <si>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</si>
  <si>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</si>
  <si>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</si>
  <si>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</si>
  <si>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</si>
  <si>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</si>
  <si>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</si>
  <si>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</si>
  <si>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</si>
  <si>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</si>
  <si>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</si>
  <si>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</si>
  <si>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</si>
  <si>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</si>
  <si>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</si>
  <si>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</si>
  <si>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</si>
  <si>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</si>
  <si>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</si>
  <si>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</si>
  <si>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</si>
  <si>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</si>
  <si>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</si>
  <si>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</si>
  <si>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</si>
  <si>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</si>
  <si>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</si>
  <si>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</si>
  <si>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</si>
  <si>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</si>
  <si>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</si>
  <si>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</si>
  <si>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</si>
  <si>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</si>
  <si>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</si>
  <si>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</si>
  <si>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</si>
  <si>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</si>
  <si>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</si>
  <si>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</si>
  <si>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</si>
  <si>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</si>
  <si>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</si>
  <si>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</si>
  <si>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</si>
  <si>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</si>
  <si>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</si>
  <si>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</si>
  <si>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</si>
  <si>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</si>
  <si>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</si>
  <si>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</si>
  <si>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</si>
  <si>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</si>
  <si>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</si>
  <si>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</si>
  <si>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</si>
  <si>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</si>
  <si>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</si>
  <si>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</si>
  <si>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</si>
  <si>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</si>
  <si>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</si>
  <si>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</si>
  <si>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Massello</t>
  </si>
  <si>
    <t>Comunicazione dello Stock del Debito Commerciale al 31 Dicembre alla Data del 31/12/2022</t>
  </si>
  <si>
    <t>Vengono visualizzate tutte le Fatture SCADUTE E NON PAGATE al 31/12/2022</t>
  </si>
  <si>
    <t>Ammontare Complessivo dei Debiti (AL NETTO DELL'IVA SPLIT PAYMENT)</t>
  </si>
  <si>
    <t>TOTALI: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</si>
</sst>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s="62" customFormat="1" ht="22.5" customHeight="1">
      <c r="A2" s="210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3" t="s">
        <v>12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5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6" t="s">
        <v>55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5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9" t="s">
        <v>13</v>
      </c>
      <c r="AB4" s="214"/>
      <c r="AC4" s="214"/>
      <c r="AD4" s="214"/>
      <c r="AE4" s="214"/>
      <c r="AF4" s="214"/>
      <c r="AG4" s="220"/>
      <c r="AH4" s="32">
        <v>30</v>
      </c>
    </row>
    <row r="5" spans="1:34" s="15" customFormat="1" ht="22.5" customHeight="1">
      <c r="A5" s="216" t="s">
        <v>14</v>
      </c>
      <c r="B5" s="217"/>
      <c r="C5" s="218"/>
      <c r="D5" s="216" t="s">
        <v>15</v>
      </c>
      <c r="E5" s="217"/>
      <c r="F5" s="217"/>
      <c r="G5" s="217"/>
      <c r="H5" s="218"/>
      <c r="I5" s="216" t="s">
        <v>16</v>
      </c>
      <c r="J5" s="217"/>
      <c r="K5" s="218"/>
      <c r="L5" s="216" t="s">
        <v>1</v>
      </c>
      <c r="M5" s="217"/>
      <c r="N5" s="217"/>
      <c r="O5" s="216" t="s">
        <v>17</v>
      </c>
      <c r="P5" s="218"/>
      <c r="Q5" s="216" t="s">
        <v>18</v>
      </c>
      <c r="R5" s="217"/>
      <c r="S5" s="217"/>
      <c r="T5" s="218"/>
      <c r="U5" s="216" t="s">
        <v>19</v>
      </c>
      <c r="V5" s="217"/>
      <c r="W5" s="217"/>
      <c r="X5" s="58" t="s">
        <v>47</v>
      </c>
      <c r="Y5" s="216" t="s">
        <v>20</v>
      </c>
      <c r="Z5" s="218"/>
      <c r="AA5" s="221" t="s">
        <v>41</v>
      </c>
      <c r="AB5" s="222"/>
      <c r="AC5" s="222"/>
      <c r="AD5" s="222"/>
      <c r="AE5" s="222"/>
      <c r="AF5" s="222"/>
      <c r="AG5" s="222"/>
      <c r="AH5" s="223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0" t="s">
        <v>54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6"/>
      <c r="P3" s="226"/>
      <c r="Q3" s="226"/>
      <c r="R3" s="227"/>
    </row>
    <row r="4" spans="1:18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</row>
    <row r="5" spans="1:18" s="62" customFormat="1" ht="22.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8" t="s">
        <v>13</v>
      </c>
      <c r="L5" s="229"/>
      <c r="M5" s="229"/>
      <c r="N5" s="229"/>
      <c r="O5" s="229"/>
      <c r="P5" s="229"/>
      <c r="Q5" s="23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1" t="s">
        <v>57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9"/>
      <c r="AE4" s="242"/>
      <c r="AF4" s="242"/>
      <c r="AG4" s="242"/>
      <c r="AH4" s="243"/>
      <c r="AI4" s="236"/>
    </row>
    <row r="5" spans="1:35" s="90" customFormat="1" ht="22.5" customHeight="1">
      <c r="A5" s="221" t="s">
        <v>14</v>
      </c>
      <c r="B5" s="231"/>
      <c r="C5" s="232"/>
      <c r="D5" s="221" t="s">
        <v>15</v>
      </c>
      <c r="E5" s="231"/>
      <c r="F5" s="231"/>
      <c r="G5" s="231"/>
      <c r="H5" s="231"/>
      <c r="I5" s="231"/>
      <c r="J5" s="231"/>
      <c r="K5" s="232"/>
      <c r="L5" s="221" t="s">
        <v>16</v>
      </c>
      <c r="M5" s="231"/>
      <c r="N5" s="232"/>
      <c r="O5" s="221" t="s">
        <v>1</v>
      </c>
      <c r="P5" s="231"/>
      <c r="Q5" s="231"/>
      <c r="R5" s="221" t="s">
        <v>17</v>
      </c>
      <c r="S5" s="232"/>
      <c r="T5" s="221" t="s">
        <v>18</v>
      </c>
      <c r="U5" s="231"/>
      <c r="V5" s="231"/>
      <c r="W5" s="232"/>
      <c r="X5" s="221" t="s">
        <v>19</v>
      </c>
      <c r="Y5" s="231"/>
      <c r="Z5" s="231"/>
      <c r="AA5" s="103" t="s">
        <v>47</v>
      </c>
      <c r="AB5" s="221" t="s">
        <v>20</v>
      </c>
      <c r="AC5" s="232"/>
      <c r="AD5" s="221" t="s">
        <v>64</v>
      </c>
      <c r="AE5" s="235"/>
      <c r="AF5" s="235"/>
      <c r="AG5" s="235"/>
      <c r="AH5" s="235"/>
      <c r="AI5" s="236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3"/>
      <c r="AK6" s="234"/>
      <c r="AL6" s="234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0" t="s">
        <v>56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7"/>
    </row>
    <row r="4" spans="1:15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</row>
    <row r="5" spans="1:15" s="62" customFormat="1" ht="22.5" customHeight="1">
      <c r="A5" s="224" t="s">
        <v>63</v>
      </c>
      <c r="B5" s="225"/>
      <c r="C5" s="225"/>
      <c r="D5" s="225"/>
      <c r="E5" s="225"/>
      <c r="F5" s="225"/>
      <c r="G5" s="225"/>
      <c r="H5" s="225"/>
      <c r="I5" s="225"/>
      <c r="J5" s="225"/>
      <c r="K5" s="244" t="s">
        <v>64</v>
      </c>
      <c r="L5" s="245"/>
      <c r="M5" s="245"/>
      <c r="N5" s="245"/>
      <c r="O5" s="24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8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60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66" t="s">
        <v>101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8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61" t="s">
        <v>100</v>
      </c>
      <c r="B5" s="262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47" t="s">
        <v>98</v>
      </c>
      <c r="O5" s="248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51" t="s">
        <v>97</v>
      </c>
      <c r="B7" s="270"/>
      <c r="C7" s="164">
        <f>Debiti!G6</f>
        <v>0</v>
      </c>
      <c r="D7" s="162"/>
      <c r="E7" s="256" t="s">
        <v>111</v>
      </c>
      <c r="F7" s="257"/>
      <c r="G7" s="257"/>
      <c r="H7" s="97"/>
      <c r="I7" s="183"/>
      <c r="J7" s="182"/>
      <c r="K7" s="97"/>
      <c r="L7" s="173"/>
      <c r="M7" s="181"/>
      <c r="N7" s="247" t="s">
        <v>96</v>
      </c>
      <c r="O7" s="248"/>
      <c r="P7" s="248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63" t="s">
        <v>95</v>
      </c>
      <c r="B9" s="269"/>
      <c r="C9" s="174">
        <f>ElencoFatture!O6</f>
        <v>0</v>
      </c>
      <c r="D9" s="175"/>
      <c r="E9" s="263" t="s">
        <v>89</v>
      </c>
      <c r="F9" s="264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63" t="s">
        <v>93</v>
      </c>
      <c r="B10" s="264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63" t="s">
        <v>92</v>
      </c>
      <c r="B11" s="265"/>
      <c r="C11" s="174">
        <f>ElencoFatture!O8</f>
        <v>0</v>
      </c>
      <c r="D11" s="175"/>
      <c r="E11" s="263" t="s">
        <v>89</v>
      </c>
      <c r="F11" s="269"/>
      <c r="G11" s="174">
        <f>C11/100*5</f>
        <v>0</v>
      </c>
      <c r="H11" s="162"/>
      <c r="I11" s="255"/>
      <c r="J11" s="255"/>
      <c r="K11" s="97"/>
      <c r="L11" s="173"/>
      <c r="M11" s="160"/>
      <c r="N11" s="247" t="s">
        <v>91</v>
      </c>
      <c r="O11" s="248"/>
      <c r="P11" s="248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51" t="s">
        <v>90</v>
      </c>
      <c r="B13" s="252"/>
      <c r="C13" s="164">
        <f>C11</f>
        <v>0</v>
      </c>
      <c r="D13" s="172"/>
      <c r="E13" s="251" t="s">
        <v>89</v>
      </c>
      <c r="F13" s="252"/>
      <c r="G13" s="163">
        <f>C13/100*5</f>
        <v>0</v>
      </c>
      <c r="H13" s="162"/>
      <c r="I13" s="253" t="s">
        <v>88</v>
      </c>
      <c r="J13" s="254"/>
      <c r="L13" s="161" t="str">
        <f>IF(ROUND(C7,2)&lt;=ROUND(G13,2),"SI","NO")</f>
        <v>SI</v>
      </c>
      <c r="M13" s="160"/>
      <c r="N13" s="249" t="s">
        <v>87</v>
      </c>
      <c r="O13" s="250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51" t="s">
        <v>86</v>
      </c>
      <c r="B15" s="270"/>
      <c r="C15" s="164">
        <v>0</v>
      </c>
      <c r="D15" s="97"/>
      <c r="E15" s="251" t="s">
        <v>85</v>
      </c>
      <c r="F15" s="252"/>
      <c r="G15" s="163">
        <f>IF(OR(C15=0,C15="0,00"),0,C7/C15)</f>
        <v>0</v>
      </c>
      <c r="H15" s="162"/>
      <c r="I15" s="253" t="s">
        <v>84</v>
      </c>
      <c r="J15" s="254"/>
      <c r="L15" s="161" t="str">
        <f>IF(G15&lt;=0.9,"SI","NO")</f>
        <v>SI</v>
      </c>
      <c r="M15" s="160"/>
      <c r="N15" s="249" t="s">
        <v>83</v>
      </c>
      <c r="O15" s="250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2" t="s">
        <v>82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</row>
    <row r="19" spans="1:13" ht="15">
      <c r="A19" s="273" t="s">
        <v>81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</row>
    <row r="20" spans="1:13" ht="15">
      <c r="A20" s="271" t="s">
        <v>80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71" t="s">
        <v>78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</row>
    <row r="23" spans="1:13" ht="15">
      <c r="A23" s="271" t="s">
        <v>77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</row>
    <row r="24" spans="1:13" ht="15">
      <c r="A24" s="271" t="s">
        <v>76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</row>
    <row r="25" spans="1:13" ht="15">
      <c r="A25" s="271" t="s">
        <v>75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6"/>
  <sheetViews>
    <sheetView showGridLines="0" tabSelected="1" zoomScalePageLayoutView="0" workbookViewId="0" topLeftCell="A1">
      <selection activeCell="A11" sqref="A11:AB13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7" t="s">
        <v>112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6" t="s">
        <v>113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7"/>
    </row>
    <row r="4" spans="1:28" s="90" customFormat="1" ht="22.5" customHeight="1">
      <c r="A4" s="296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1" t="s">
        <v>72</v>
      </c>
      <c r="B5" s="274"/>
      <c r="C5" s="274"/>
      <c r="D5" s="274"/>
      <c r="E5" s="274"/>
      <c r="F5" s="275"/>
      <c r="G5" s="148">
        <f>(G15)</f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1" t="s">
        <v>115</v>
      </c>
      <c r="B6" s="274"/>
      <c r="C6" s="274"/>
      <c r="D6" s="274"/>
      <c r="E6" s="274"/>
      <c r="F6" s="274"/>
      <c r="G6" s="297">
        <f>(J15)</f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1" t="s">
        <v>14</v>
      </c>
      <c r="B8" s="231"/>
      <c r="C8" s="232"/>
      <c r="D8" s="221" t="s">
        <v>15</v>
      </c>
      <c r="E8" s="231"/>
      <c r="F8" s="231"/>
      <c r="G8" s="231"/>
      <c r="H8" s="231"/>
      <c r="I8" s="231"/>
      <c r="J8" s="231"/>
      <c r="K8" s="232"/>
      <c r="L8" s="221" t="s">
        <v>16</v>
      </c>
      <c r="M8" s="231"/>
      <c r="N8" s="232"/>
      <c r="O8" s="221" t="s">
        <v>1</v>
      </c>
      <c r="P8" s="231"/>
      <c r="Q8" s="231"/>
      <c r="R8" s="221" t="s">
        <v>17</v>
      </c>
      <c r="S8" s="232"/>
      <c r="T8" s="221" t="s">
        <v>18</v>
      </c>
      <c r="U8" s="231"/>
      <c r="V8" s="231"/>
      <c r="W8" s="232"/>
      <c r="X8" s="221" t="s">
        <v>19</v>
      </c>
      <c r="Y8" s="231"/>
      <c r="Z8" s="231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/>
      <c r="B11" s="108"/>
      <c r="C11" s="109"/>
      <c r="D11" s="298"/>
      <c r="E11" s="109"/>
      <c r="F11" s="111"/>
      <c r="G11" s="112"/>
      <c r="H11" s="112"/>
      <c r="I11" s="143"/>
      <c r="J11" s="112"/>
      <c r="K11" s="299"/>
      <c r="L11" s="108"/>
      <c r="M11" s="108"/>
      <c r="N11" s="109"/>
      <c r="O11" s="111"/>
      <c r="P11" s="109"/>
      <c r="Q11" s="109"/>
      <c r="R11" s="108"/>
      <c r="S11" s="111"/>
      <c r="T11" s="108"/>
      <c r="U11" s="108"/>
      <c r="V11" s="108"/>
      <c r="W11" s="108"/>
      <c r="X11" s="113"/>
      <c r="Y11" s="113"/>
      <c r="Z11" s="113"/>
      <c r="AA11" s="114"/>
      <c r="AB11" s="109"/>
      <c r="AC11" s="107">
        <f>IF(O11=O10,0,1)</f>
        <v>0</v>
      </c>
    </row>
    <row r="12" spans="1:29" ht="15">
      <c r="A12" s="108"/>
      <c r="B12" s="108"/>
      <c r="C12" s="109"/>
      <c r="D12" s="298"/>
      <c r="E12" s="109"/>
      <c r="F12" s="111"/>
      <c r="G12" s="112"/>
      <c r="H12" s="112"/>
      <c r="I12" s="143"/>
      <c r="J12" s="112"/>
      <c r="K12" s="299"/>
      <c r="L12" s="108"/>
      <c r="M12" s="108"/>
      <c r="N12" s="109"/>
      <c r="O12" s="111"/>
      <c r="P12" s="109"/>
      <c r="Q12" s="109"/>
      <c r="R12" s="108"/>
      <c r="S12" s="111"/>
      <c r="T12" s="108"/>
      <c r="U12" s="108"/>
      <c r="V12" s="108"/>
      <c r="W12" s="108"/>
      <c r="X12" s="113"/>
      <c r="Y12" s="113"/>
      <c r="Z12" s="113"/>
      <c r="AA12" s="114"/>
      <c r="AB12" s="109"/>
      <c r="AC12" s="107">
        <f>IF(O12=O11,0,1)</f>
        <v>0</v>
      </c>
    </row>
    <row r="13" spans="1:29" ht="15">
      <c r="A13" s="108"/>
      <c r="B13" s="108"/>
      <c r="C13" s="109"/>
      <c r="D13" s="298"/>
      <c r="E13" s="109"/>
      <c r="F13" s="111"/>
      <c r="G13" s="112"/>
      <c r="H13" s="112"/>
      <c r="I13" s="143"/>
      <c r="J13" s="112"/>
      <c r="K13" s="299"/>
      <c r="L13" s="108"/>
      <c r="M13" s="108"/>
      <c r="N13" s="109"/>
      <c r="O13" s="111"/>
      <c r="P13" s="109"/>
      <c r="Q13" s="109"/>
      <c r="R13" s="108"/>
      <c r="S13" s="111"/>
      <c r="T13" s="108"/>
      <c r="U13" s="108"/>
      <c r="V13" s="108"/>
      <c r="W13" s="108"/>
      <c r="X13" s="113"/>
      <c r="Y13" s="113"/>
      <c r="Z13" s="113"/>
      <c r="AA13" s="114"/>
      <c r="AB13" s="109"/>
      <c r="AC13" s="107">
        <f>IF(O13=O12,0,1)</f>
        <v>0</v>
      </c>
    </row>
    <row r="14" spans="1:28" ht="15">
      <c r="A14" s="108"/>
      <c r="B14" s="108"/>
      <c r="C14" s="109"/>
      <c r="D14" s="298"/>
      <c r="E14" s="109"/>
      <c r="F14" s="300"/>
      <c r="G14" s="301"/>
      <c r="H14" s="112"/>
      <c r="I14" s="143"/>
      <c r="J14" s="112"/>
      <c r="K14" s="299"/>
      <c r="L14" s="108"/>
      <c r="M14" s="108"/>
      <c r="N14" s="109"/>
      <c r="O14" s="111"/>
      <c r="P14" s="109"/>
      <c r="Q14" s="109"/>
      <c r="R14" s="108"/>
      <c r="S14" s="111"/>
      <c r="T14" s="108"/>
      <c r="U14" s="108"/>
      <c r="V14" s="108"/>
      <c r="W14" s="108"/>
      <c r="X14" s="113"/>
      <c r="Y14" s="113"/>
      <c r="Z14" s="113"/>
      <c r="AA14" s="114"/>
      <c r="AB14" s="109"/>
    </row>
    <row r="15" spans="1:28" ht="15">
      <c r="A15" s="108"/>
      <c r="B15" s="108"/>
      <c r="C15" s="109"/>
      <c r="D15" s="298"/>
      <c r="E15" s="109"/>
      <c r="F15" s="302" t="s">
        <v>116</v>
      </c>
      <c r="G15" s="303">
        <f>SUM(G11:G13)</f>
        <v>0</v>
      </c>
      <c r="H15" s="304">
        <f>SUM(H11:H13)</f>
        <v>0</v>
      </c>
      <c r="I15" s="143"/>
      <c r="J15" s="304">
        <f>SUM(J11:J13)</f>
        <v>0</v>
      </c>
      <c r="K15" s="299"/>
      <c r="L15" s="108"/>
      <c r="M15" s="108"/>
      <c r="N15" s="109"/>
      <c r="O15" s="111"/>
      <c r="P15" s="109"/>
      <c r="Q15" s="109"/>
      <c r="R15" s="108"/>
      <c r="S15" s="111"/>
      <c r="T15" s="108"/>
      <c r="U15" s="108"/>
      <c r="V15" s="108"/>
      <c r="W15" s="108"/>
      <c r="X15" s="113"/>
      <c r="Y15" s="113"/>
      <c r="Z15" s="113"/>
      <c r="AA15" s="114"/>
      <c r="AB15" s="109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  <row r="18" s="107" customFormat="1" ht="15"/>
    <row r="19" s="107" customFormat="1" ht="15"/>
    <row r="20" s="107" customFormat="1" ht="15"/>
    <row r="21" s="107" customFormat="1" ht="15"/>
    <row r="22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52"/>
    </row>
    <row r="2" s="97" customFormat="1" ht="15" customHeight="1"/>
    <row r="3" spans="1:17" s="90" customFormat="1" ht="22.5" customHeight="1">
      <c r="A3" s="291" t="s">
        <v>110</v>
      </c>
      <c r="B3" s="291"/>
      <c r="C3" s="291"/>
      <c r="D3" s="291"/>
      <c r="E3" s="291"/>
      <c r="F3" s="291"/>
      <c r="G3" s="291"/>
      <c r="H3" s="291"/>
      <c r="I3" s="291"/>
      <c r="J3" s="292"/>
      <c r="K3" s="292"/>
      <c r="L3" s="292"/>
      <c r="M3" s="292"/>
      <c r="N3" s="292"/>
      <c r="O3" s="292"/>
      <c r="P3" s="292"/>
      <c r="Q3" s="151"/>
    </row>
    <row r="4" spans="1:17" s="90" customFormat="1" ht="15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90"/>
      <c r="Q4" s="151"/>
    </row>
    <row r="5" spans="1:17" s="90" customFormat="1" ht="22.5" customHeight="1">
      <c r="A5" s="278" t="s">
        <v>109</v>
      </c>
      <c r="B5" s="278"/>
      <c r="C5" s="278"/>
      <c r="D5" s="278"/>
      <c r="E5" s="278"/>
      <c r="F5" s="278"/>
      <c r="G5" s="278"/>
      <c r="H5" s="278"/>
      <c r="I5" s="279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86" t="s">
        <v>95</v>
      </c>
      <c r="D6" s="287"/>
      <c r="E6" s="287"/>
      <c r="F6" s="287"/>
      <c r="G6" s="288"/>
      <c r="H6" s="199">
        <v>0</v>
      </c>
      <c r="I6" s="203"/>
      <c r="J6" s="284" t="s">
        <v>95</v>
      </c>
      <c r="K6" s="284"/>
      <c r="L6" s="284"/>
      <c r="M6" s="284"/>
      <c r="N6" s="285"/>
      <c r="O6" s="204">
        <v>0</v>
      </c>
      <c r="P6" s="203"/>
    </row>
    <row r="7" spans="3:16" s="90" customFormat="1" ht="22.5" customHeight="1">
      <c r="C7" s="286" t="s">
        <v>93</v>
      </c>
      <c r="D7" s="287"/>
      <c r="E7" s="287"/>
      <c r="F7" s="287"/>
      <c r="G7" s="200"/>
      <c r="H7" s="199">
        <v>0</v>
      </c>
      <c r="I7" s="201"/>
      <c r="J7" s="282" t="s">
        <v>93</v>
      </c>
      <c r="K7" s="282"/>
      <c r="L7" s="282"/>
      <c r="M7" s="282"/>
      <c r="N7" s="283"/>
      <c r="O7" s="202">
        <v>0</v>
      </c>
      <c r="P7" s="201"/>
    </row>
    <row r="8" spans="3:16" s="90" customFormat="1" ht="22.5" customHeight="1">
      <c r="C8" s="286" t="s">
        <v>92</v>
      </c>
      <c r="D8" s="287"/>
      <c r="E8" s="287"/>
      <c r="F8" s="287"/>
      <c r="G8" s="200"/>
      <c r="H8" s="199">
        <f>H6-H7</f>
        <v>0</v>
      </c>
      <c r="I8" s="197"/>
      <c r="J8" s="280" t="s">
        <v>92</v>
      </c>
      <c r="K8" s="280"/>
      <c r="L8" s="280"/>
      <c r="M8" s="280"/>
      <c r="N8" s="281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93" t="s">
        <v>107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5"/>
    </row>
    <row r="11" spans="1:16" s="90" customFormat="1" ht="22.5" customHeight="1">
      <c r="A11" s="221" t="s">
        <v>14</v>
      </c>
      <c r="B11" s="232"/>
      <c r="C11" s="221" t="s">
        <v>15</v>
      </c>
      <c r="D11" s="231"/>
      <c r="E11" s="231"/>
      <c r="F11" s="231"/>
      <c r="G11" s="231"/>
      <c r="H11" s="231"/>
      <c r="I11" s="232"/>
      <c r="J11" s="221" t="s">
        <v>1</v>
      </c>
      <c r="K11" s="232"/>
      <c r="L11" s="149"/>
      <c r="M11" s="221" t="s">
        <v>64</v>
      </c>
      <c r="N11" s="231"/>
      <c r="O11" s="231"/>
      <c r="P11" s="232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demografici</cp:lastModifiedBy>
  <cp:lastPrinted>2015-01-23T09:39:52Z</cp:lastPrinted>
  <dcterms:created xsi:type="dcterms:W3CDTF">1996-11-05T10:16:36Z</dcterms:created>
  <dcterms:modified xsi:type="dcterms:W3CDTF">2023-02-16T10:12:19Z</dcterms:modified>
  <cp:category/>
  <cp:version/>
  <cp:contentType/>
  <cp:contentStatus/>
</cp:coreProperties>
</file>